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nivaevents.sharepoint.com/sites/OnivaAG-TeamSpace/Shared Documents/02_Marketing/04_SEO/01_Blogbeiträge/Event Planung Tips/Checklisten/"/>
    </mc:Choice>
  </mc:AlternateContent>
  <xr:revisionPtr revIDLastSave="29" documentId="11_03376BB08E030B601C58B3891E6D9533B7575406" xr6:coauthVersionLast="47" xr6:coauthVersionMax="47" xr10:uidLastSave="{C8A15402-EA78-4A15-8F66-B4D4F5D62FBA}"/>
  <bookViews>
    <workbookView xWindow="-28920" yWindow="-120" windowWidth="29040" windowHeight="15720" tabRatio="500" xr2:uid="{00000000-000D-0000-FFFF-FFFF00000000}"/>
  </bookViews>
  <sheets>
    <sheet name="👁 Vue d'ensemble" sheetId="1" r:id="rId1"/>
    <sheet name="🎯 Stratégie" sheetId="2" r:id="rId2"/>
    <sheet name="📐 Planification" sheetId="3" r:id="rId3"/>
    <sheet name="✅ Préparation" sheetId="4" r:id="rId4"/>
    <sheet name="🎪 Exécution" sheetId="5" r:id="rId5"/>
    <sheet name="📊 Suivi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6" l="1"/>
  <c r="B19" i="6"/>
  <c r="D20" i="5"/>
  <c r="B20" i="5"/>
  <c r="D21" i="4"/>
  <c r="E8" i="1" s="1"/>
  <c r="B21" i="4"/>
  <c r="D21" i="3"/>
  <c r="B21" i="3"/>
  <c r="D19" i="2"/>
  <c r="E6" i="1" s="1"/>
  <c r="E11" i="1" s="1"/>
  <c r="B13" i="1" s="1"/>
  <c r="B19" i="2"/>
  <c r="D11" i="1"/>
  <c r="E10" i="1"/>
  <c r="E9" i="1"/>
  <c r="E7" i="1"/>
</calcChain>
</file>

<file path=xl/sharedStrings.xml><?xml version="1.0" encoding="utf-8"?>
<sst xmlns="http://schemas.openxmlformats.org/spreadsheetml/2006/main" count="272" uniqueCount="117">
  <si>
    <t>5 Phases  |  70 Tâches  |  Événement XYZ</t>
  </si>
  <si>
    <t>Phase</t>
  </si>
  <si>
    <t>Période</t>
  </si>
  <si>
    <t>Tâches</t>
  </si>
  <si>
    <t>Terminées</t>
  </si>
  <si>
    <t>Phase 1 – Stratégie</t>
  </si>
  <si>
    <t>12 à 18 mois avant</t>
  </si>
  <si>
    <t>Phase 2 – Planification</t>
  </si>
  <si>
    <t>6 à 12 mois avant</t>
  </si>
  <si>
    <t>Phase 3 – Préparation</t>
  </si>
  <si>
    <t>3 à 6 mois avant</t>
  </si>
  <si>
    <t>Phase 4 – Exécution</t>
  </si>
  <si>
    <t>Le jour de l'événement</t>
  </si>
  <si>
    <t>Phase 5 – Suivi</t>
  </si>
  <si>
    <t>Dans les 2 semaines</t>
  </si>
  <si>
    <t>TOTAL</t>
  </si>
  <si>
    <t>Légende – Catégories</t>
  </si>
  <si>
    <t xml:space="preserve">  Stratégie</t>
  </si>
  <si>
    <t xml:space="preserve">  Budget</t>
  </si>
  <si>
    <t xml:space="preserve">  Logistique</t>
  </si>
  <si>
    <t xml:space="preserve">  Équipe</t>
  </si>
  <si>
    <t xml:space="preserve">  Marketing</t>
  </si>
  <si>
    <t xml:space="preserve">  Technique</t>
  </si>
  <si>
    <t xml:space="preserve">  Programme</t>
  </si>
  <si>
    <t xml:space="preserve">  Risque</t>
  </si>
  <si>
    <t xml:space="preserve">  Analyse</t>
  </si>
  <si>
    <t>Période :  12 à 18 mois avant</t>
  </si>
  <si>
    <t>N°</t>
  </si>
  <si>
    <t>Tâche</t>
  </si>
  <si>
    <t>Statut</t>
  </si>
  <si>
    <t>Catégorie</t>
  </si>
  <si>
    <t>Notes / Responsable</t>
  </si>
  <si>
    <t>Définir le format de l'événement (conférence, atelier, soirée d'équipe)</t>
  </si>
  <si>
    <t>En attente</t>
  </si>
  <si>
    <t>Stratégie</t>
  </si>
  <si>
    <t>Formuler clairement les objectifs de l'événement</t>
  </si>
  <si>
    <t>Définir les KPI de succès</t>
  </si>
  <si>
    <t>Identifier le groupe cible</t>
  </si>
  <si>
    <t>Établir le budget (planification approximative)</t>
  </si>
  <si>
    <t>Budget</t>
  </si>
  <si>
    <t>Choisir la date de l'événement</t>
  </si>
  <si>
    <t>Logistique</t>
  </si>
  <si>
    <t>Vérifier les événements concurrents (utiliser un prompt IA)</t>
  </si>
  <si>
    <t>Constituer l'équipe de planification interne</t>
  </si>
  <si>
    <t>Équipe</t>
  </si>
  <si>
    <t>Répartir les responsabilités</t>
  </si>
  <si>
    <t>Déterminer la taille requise de la liste de contacts</t>
  </si>
  <si>
    <t>Marketing</t>
  </si>
  <si>
    <t>Évaluer les lieux pour l'événement (présélection)</t>
  </si>
  <si>
    <t>Réaliser une analyse des risques</t>
  </si>
  <si>
    <t>Risque</t>
  </si>
  <si>
    <t>Esquisser le plan de secours (Plan B) pour les domaines critiques</t>
  </si>
  <si>
    <t>Période :  6 à 12 mois avant</t>
  </si>
  <si>
    <t>Réserver définitivement le lieu &amp; signer le contrat</t>
  </si>
  <si>
    <t>Inviter &amp; confirmer les intervenants / conférenciers</t>
  </si>
  <si>
    <t>Programme</t>
  </si>
  <si>
    <t>Développer le programme &amp; la logique de l'agenda</t>
  </si>
  <si>
    <t>Finaliser le concept &amp; l'idée directrice de l'événement</t>
  </si>
  <si>
    <t>Demander &amp; obtenir des offres pour le catering</t>
  </si>
  <si>
    <t>Planifier la technique sonore &amp; AV</t>
  </si>
  <si>
    <t>Technique</t>
  </si>
  <si>
    <t>Sélectionner &amp; mandater les prestataires</t>
  </si>
  <si>
    <t>Signer les contrats avec tous les prestataires</t>
  </si>
  <si>
    <t>Créer &amp; mettre en ligne le site web de l'événement</t>
  </si>
  <si>
    <t>Mettre en place la logique d'inscription &amp; le formulaire</t>
  </si>
  <si>
    <t>Définir la stratégie de billets early-bird</t>
  </si>
  <si>
    <t>Créer le plan de communication &amp; le calendrier</t>
  </si>
  <si>
    <t>Définir la stratégie sur les réseaux sociaux</t>
  </si>
  <si>
    <t>Élaborer le budget détaillé</t>
  </si>
  <si>
    <t>Mandater une agence événementielle (si souhaité)</t>
  </si>
  <si>
    <t>Période :  3 à 6 mois avant</t>
  </si>
  <si>
    <t>Envoyer les premières invitations</t>
  </si>
  <si>
    <t>Planifier &amp; envoyer les e-mails de rappel</t>
  </si>
  <si>
    <t>Suivre quotidiennement les inscriptions</t>
  </si>
  <si>
    <t>Configurer la technologie événementielle (ex. Oniva)</t>
  </si>
  <si>
    <t>Mettre en place le système de check-in &amp; QR codes</t>
  </si>
  <si>
    <t>Créer le plan de déroulement / run-of-show</t>
  </si>
  <si>
    <t>Planifier la signalétique &amp; le fléchage</t>
  </si>
  <si>
    <t>Produire les supports &amp; imprimés</t>
  </si>
  <si>
    <t>Préparer les briefings pour tous les intervenants</t>
  </si>
  <si>
    <t>Optimiser les coûts (partage, réutilisation du matériel)</t>
  </si>
  <si>
    <t>Élaborer le plan de secours (Plan B)</t>
  </si>
  <si>
    <t>Planifier &amp; réaliser la répétition technique</t>
  </si>
  <si>
    <t>Finaliser le menu &amp; les régimes alimentaires du catering</t>
  </si>
  <si>
    <t>Nettoyer &amp; finaliser la liste des participants</t>
  </si>
  <si>
    <t>Rédiger le communiqué de presse / actions RP (si pertinent)</t>
  </si>
  <si>
    <t>Période :  Le jour de l'événement</t>
  </si>
  <si>
    <t>Démarrer l'installation tôt (+30 % de marge de temps)</t>
  </si>
  <si>
    <t>Vérification technique : son, lumière, projecteur, Wi-Fi</t>
  </si>
  <si>
    <t>Installation du catering &amp; contrôle qualité</t>
  </si>
  <si>
    <t>Désigner un·e coordinateur·trice d'équipe (coordination uniquement)</t>
  </si>
  <si>
    <t>Briefer tous les bénévoles &amp; assistants sur place</t>
  </si>
  <si>
    <t>Gérer l'entrée &amp; le check-in sans accroc</t>
  </si>
  <si>
    <t>Respecter &amp; adapter le plan de déroulement si nécessaire</t>
  </si>
  <si>
    <t>Assumer activement le rôle d'hôte·sse</t>
  </si>
  <si>
    <t>Coordonner la documentation en direct (photos, vidéo)</t>
  </si>
  <si>
    <t>Publier sur les réseaux sociaux en temps réel</t>
  </si>
  <si>
    <t>Résoudre les imprévus avec calme</t>
  </si>
  <si>
    <t>Accompagner activement &amp; mettre en réseau les participants</t>
  </si>
  <si>
    <t>Coordonner le démontage</t>
  </si>
  <si>
    <t>Récupérer le matériel &amp; l'inventaire</t>
  </si>
  <si>
    <t>Période :  Dans les 2 semaines</t>
  </si>
  <si>
    <t>Envoyer le sondage de feedback le soir / le lendemain</t>
  </si>
  <si>
    <t>Analyse</t>
  </si>
  <si>
    <t>Analyser les retours &amp; mesurer le taux de réponse</t>
  </si>
  <si>
    <t>Analyser les KPI (présence, NPS, inscriptions)</t>
  </si>
  <si>
    <t>Envoyer des e-mails de remerciement à tous les participants</t>
  </si>
  <si>
    <t>Vérifier &amp; payer les factures</t>
  </si>
  <si>
    <t>Établir le bilan budgétaire (comparaison budget prévu / réel)</t>
  </si>
  <si>
    <t>Rédiger le rapport de l'événement</t>
  </si>
  <si>
    <t>Documenter les apprentissages &amp; les améliorations</t>
  </si>
  <si>
    <t>Évaluer les prestataires &amp; donner un retour</t>
  </si>
  <si>
    <t>Organiser le débriefing d'équipe</t>
  </si>
  <si>
    <t>Préparer du contenu phare (blog, LinkedIn …)</t>
  </si>
  <si>
    <t>Qualifier &amp; transmettre les leads issus de l'événement</t>
  </si>
  <si>
    <t>Poser les bases pour le prochain événement</t>
  </si>
  <si>
    <t>Check-list planification d'événements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</si>
</sst>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b/>
      <sz val="22"/>
      <color rgb="FFFFFFFF"/>
      <name val="Arial"/>
      <family val="2"/>
      <charset val="1"/>
    </font>
    <font>
      <sz val="11"/>
      <color rgb="FFAAAAAA"/>
      <name val="Arial"/>
      <family val="2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1A1A2E"/>
      <name val="Arial"/>
      <family val="2"/>
      <charset val="1"/>
    </font>
    <font>
      <b/>
      <sz val="11"/>
      <color rgb="FF1A1A2E"/>
      <name val="Arial"/>
      <charset val="1"/>
    </font>
    <font>
      <b/>
      <sz val="11"/>
      <color rgb="FF2E7D32"/>
      <name val="Arial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charset val="1"/>
    </font>
    <font>
      <b/>
      <sz val="10"/>
      <color rgb="FF555555"/>
      <name val="Arial"/>
      <charset val="1"/>
    </font>
    <font>
      <sz val="9"/>
      <color rgb="FF1A1A2E"/>
      <name val="Arial"/>
      <charset val="1"/>
    </font>
    <font>
      <i/>
      <sz val="9"/>
      <color rgb="FFAAAAAA"/>
      <name val="Arial"/>
      <family val="2"/>
      <charset val="1"/>
    </font>
    <font>
      <b/>
      <sz val="20"/>
      <color rgb="FFFFFFFF"/>
      <name val="Arial"/>
      <charset val="1"/>
    </font>
    <font>
      <sz val="11"/>
      <color rgb="FFCCCCCC"/>
      <name val="Arial"/>
      <charset val="1"/>
    </font>
    <font>
      <sz val="9"/>
      <name val="Arial"/>
      <family val="2"/>
      <charset val="1"/>
    </font>
    <font>
      <sz val="10"/>
      <color rgb="FF1A1A2E"/>
      <name val="Arial"/>
      <charset val="1"/>
    </font>
    <font>
      <sz val="9"/>
      <color rgb="FF888888"/>
      <name val="Arial"/>
      <charset val="1"/>
    </font>
    <font>
      <sz val="9"/>
      <color rgb="FF555555"/>
      <name val="Arial"/>
      <charset val="1"/>
    </font>
    <font>
      <b/>
      <sz val="10"/>
      <color rgb="FF2E7D32"/>
      <name val="Arial"/>
      <charset val="1"/>
    </font>
    <font>
      <sz val="11"/>
      <color rgb="FFCCCCCC"/>
      <name val="Arial"/>
      <family val="2"/>
      <charset val="1"/>
    </font>
    <font>
      <sz val="9"/>
      <color theme="1"/>
      <name val="Arial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3E327E"/>
        <bgColor rgb="FF555555"/>
      </patternFill>
    </fill>
    <fill>
      <patternFill patternType="solid">
        <fgColor rgb="FF1B90BA"/>
        <bgColor rgb="FF359390"/>
      </patternFill>
    </fill>
    <fill>
      <patternFill patternType="solid">
        <fgColor rgb="FF9BD1E5"/>
        <bgColor rgb="FF8AC9C7"/>
      </patternFill>
    </fill>
    <fill>
      <patternFill patternType="solid">
        <fgColor rgb="FF359390"/>
        <bgColor rgb="FF1B90BA"/>
      </patternFill>
    </fill>
    <fill>
      <patternFill patternType="solid">
        <fgColor rgb="FF8AC9C7"/>
        <bgColor rgb="FF94CBAD"/>
      </patternFill>
    </fill>
    <fill>
      <patternFill patternType="solid">
        <fgColor rgb="FF976CA0"/>
        <bgColor rgb="FF888888"/>
      </patternFill>
    </fill>
    <fill>
      <patternFill patternType="solid">
        <fgColor rgb="FFD8CCDB"/>
        <bgColor rgb="FFCCCCCC"/>
      </patternFill>
    </fill>
    <fill>
      <patternFill patternType="solid">
        <fgColor rgb="FFC74E81"/>
        <bgColor rgb="FF993366"/>
      </patternFill>
    </fill>
    <fill>
      <patternFill patternType="solid">
        <fgColor rgb="FFE3A6C0"/>
        <bgColor rgb="FFDCC3E8"/>
      </patternFill>
    </fill>
    <fill>
      <patternFill patternType="solid">
        <fgColor rgb="FFDEA943"/>
        <bgColor rgb="FFDB8B8E"/>
      </patternFill>
    </fill>
    <fill>
      <patternFill patternType="solid">
        <fgColor rgb="FFF4DEC9"/>
        <bgColor rgb="FFFAE5D3"/>
      </patternFill>
    </fill>
    <fill>
      <patternFill patternType="solid">
        <fgColor rgb="FFEBF5E4"/>
        <bgColor rgb="FFF0F0F0"/>
      </patternFill>
    </fill>
    <fill>
      <patternFill patternType="solid">
        <fgColor rgb="FFD1D1F4"/>
        <bgColor rgb="FFD8CCDB"/>
      </patternFill>
    </fill>
    <fill>
      <patternFill patternType="solid">
        <fgColor rgb="FFDB8B8E"/>
        <bgColor rgb="FFE3A6C0"/>
      </patternFill>
    </fill>
    <fill>
      <patternFill patternType="solid">
        <fgColor rgb="FFB7CFEB"/>
        <bgColor rgb="FFD1D1F4"/>
      </patternFill>
    </fill>
    <fill>
      <patternFill patternType="solid">
        <fgColor rgb="FF94CBAD"/>
        <bgColor rgb="FF8AC9C7"/>
      </patternFill>
    </fill>
    <fill>
      <patternFill patternType="solid">
        <fgColor rgb="FFDCC3E8"/>
        <bgColor rgb="FFD8CCDB"/>
      </patternFill>
    </fill>
    <fill>
      <patternFill patternType="solid">
        <fgColor rgb="FFF0F0F0"/>
        <bgColor rgb="FFEBF5E4"/>
      </patternFill>
    </fill>
    <fill>
      <patternFill patternType="solid">
        <fgColor rgb="FFD2E5C8"/>
        <bgColor rgb="FFDEE2E6"/>
      </patternFill>
    </fill>
    <fill>
      <patternFill patternType="solid">
        <fgColor rgb="FFC8C8C8"/>
        <bgColor rgb="FFCCCCCC"/>
      </patternFill>
    </fill>
    <fill>
      <patternFill patternType="solid">
        <fgColor rgb="FFFFC59A"/>
        <bgColor rgb="FFF4DEC9"/>
      </patternFill>
    </fill>
    <fill>
      <patternFill patternType="solid">
        <fgColor rgb="FFFFFFFF"/>
        <bgColor rgb="FFFEF9E7"/>
      </patternFill>
    </fill>
    <fill>
      <patternFill patternType="solid">
        <fgColor rgb="FFAFAFAF"/>
        <bgColor rgb="FFAAAAAA"/>
      </patternFill>
    </fill>
    <fill>
      <patternFill patternType="solid">
        <fgColor rgb="FFFAE5D3"/>
        <bgColor rgb="FFF4DEC9"/>
      </patternFill>
    </fill>
    <fill>
      <patternFill patternType="solid">
        <fgColor rgb="FFFEF9E7"/>
        <bgColor rgb="FFFFFFFF"/>
      </patternFill>
    </fill>
  </fills>
  <borders count="4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  <border>
      <left style="thin">
        <color rgb="FFDEE2E6"/>
      </left>
      <right/>
      <top style="thin">
        <color rgb="FFDEE2E6"/>
      </top>
      <bottom style="thin">
        <color rgb="FFDEE2E6"/>
      </bottom>
      <diagonal/>
    </border>
    <border>
      <left style="thin">
        <color rgb="FFDEE2E6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3" fillId="5" borderId="0" xfId="0" applyFont="1" applyFill="1" applyAlignment="1">
      <alignment horizontal="left" vertical="center" indent="1"/>
    </xf>
    <xf numFmtId="0" fontId="19" fillId="1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1" fillId="21" borderId="3" xfId="0" applyFont="1" applyFill="1" applyBorder="1" applyAlignment="1">
      <alignment vertical="center"/>
    </xf>
    <xf numFmtId="0" fontId="11" fillId="19" borderId="3" xfId="0" applyFont="1" applyFill="1" applyBorder="1" applyAlignment="1">
      <alignment vertical="center"/>
    </xf>
    <xf numFmtId="0" fontId="11" fillId="17" borderId="3" xfId="0" applyFont="1" applyFill="1" applyBorder="1" applyAlignment="1">
      <alignment vertical="center"/>
    </xf>
    <xf numFmtId="0" fontId="11" fillId="15" borderId="3" xfId="0" applyFont="1" applyFill="1" applyBorder="1" applyAlignment="1">
      <alignment vertical="center"/>
    </xf>
    <xf numFmtId="0" fontId="10" fillId="0" borderId="0" xfId="0" applyFont="1" applyAlignment="1">
      <alignment horizontal="left" vertical="center" indent="1"/>
    </xf>
    <xf numFmtId="0" fontId="7" fillId="1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indent="1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left" vertical="center"/>
    </xf>
    <xf numFmtId="0" fontId="11" fillId="16" borderId="1" xfId="0" applyFont="1" applyFill="1" applyBorder="1" applyAlignment="1">
      <alignment horizontal="left" vertical="center"/>
    </xf>
    <xf numFmtId="0" fontId="11" fillId="18" borderId="1" xfId="0" applyFont="1" applyFill="1" applyBorder="1" applyAlignment="1">
      <alignment horizontal="left" vertical="center"/>
    </xf>
    <xf numFmtId="0" fontId="11" fillId="20" borderId="1" xfId="0" applyFont="1" applyFill="1" applyBorder="1" applyAlignment="1">
      <alignment horizontal="left" vertical="center"/>
    </xf>
    <xf numFmtId="0" fontId="11" fillId="2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indent="1"/>
    </xf>
    <xf numFmtId="0" fontId="17" fillId="4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indent="1"/>
    </xf>
    <xf numFmtId="0" fontId="15" fillId="23" borderId="1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left" vertical="center" indent="1"/>
    </xf>
    <xf numFmtId="0" fontId="17" fillId="23" borderId="1" xfId="0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left" vertical="center" indent="1"/>
    </xf>
    <xf numFmtId="0" fontId="11" fillId="15" borderId="1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0" fillId="13" borderId="1" xfId="0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indent="1"/>
    </xf>
    <xf numFmtId="0" fontId="15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indent="1"/>
    </xf>
    <xf numFmtId="0" fontId="17" fillId="6" borderId="1" xfId="0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indent="1"/>
    </xf>
    <xf numFmtId="0" fontId="11" fillId="26" borderId="1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indent="1"/>
    </xf>
    <xf numFmtId="0" fontId="21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indent="1"/>
    </xf>
    <xf numFmtId="0" fontId="17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 indent="1"/>
    </xf>
    <xf numFmtId="0" fontId="21" fillId="2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indent="1"/>
    </xf>
    <xf numFmtId="0" fontId="15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 indent="1"/>
    </xf>
    <xf numFmtId="0" fontId="1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 indent="1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 indent="1"/>
    </xf>
    <xf numFmtId="0" fontId="15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vertical="center" indent="1"/>
    </xf>
    <xf numFmtId="0" fontId="17" fillId="12" borderId="1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left" vertical="center" indent="1"/>
    </xf>
    <xf numFmtId="0" fontId="14" fillId="5" borderId="0" xfId="0" applyFont="1" applyFill="1" applyAlignment="1">
      <alignment horizontal="left" vertical="center" indent="1"/>
    </xf>
    <xf numFmtId="0" fontId="13" fillId="7" borderId="0" xfId="0" applyFont="1" applyFill="1" applyAlignment="1">
      <alignment horizontal="left" vertical="center" indent="1"/>
    </xf>
    <xf numFmtId="0" fontId="20" fillId="7" borderId="0" xfId="0" applyFont="1" applyFill="1" applyAlignment="1">
      <alignment horizontal="left" vertical="center" indent="1"/>
    </xf>
    <xf numFmtId="0" fontId="13" fillId="9" borderId="0" xfId="0" applyFont="1" applyFill="1" applyAlignment="1">
      <alignment horizontal="left" vertical="center" indent="1"/>
    </xf>
    <xf numFmtId="0" fontId="14" fillId="9" borderId="0" xfId="0" applyFont="1" applyFill="1" applyAlignment="1">
      <alignment horizontal="left" vertical="center" indent="1"/>
    </xf>
    <xf numFmtId="0" fontId="13" fillId="11" borderId="0" xfId="0" applyFont="1" applyFill="1" applyAlignment="1">
      <alignment horizontal="left" vertical="center" indent="1"/>
    </xf>
    <xf numFmtId="0" fontId="20" fillId="11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D2E5C8"/>
      <rgbColor rgb="FFFF00FF"/>
      <rgbColor rgb="FF00FFFF"/>
      <rgbColor rgb="FF800000"/>
      <rgbColor rgb="FF2E7D32"/>
      <rgbColor rgb="FF000080"/>
      <rgbColor rgb="FFD8CCDB"/>
      <rgbColor rgb="FF800080"/>
      <rgbColor rgb="FF1B90BA"/>
      <rgbColor rgb="FFC8C8C8"/>
      <rgbColor rgb="FF888888"/>
      <rgbColor rgb="FFAFAFAF"/>
      <rgbColor rgb="FFC74E81"/>
      <rgbColor rgb="FFFEF9E7"/>
      <rgbColor rgb="FFF0F0F0"/>
      <rgbColor rgb="FF660066"/>
      <rgbColor rgb="FFDB8B8E"/>
      <rgbColor rgb="FF0066CC"/>
      <rgbColor rgb="FFD1D1F4"/>
      <rgbColor rgb="FF000080"/>
      <rgbColor rgb="FFFF00FF"/>
      <rgbColor rgb="FFCCCCCC"/>
      <rgbColor rgb="FF00FFFF"/>
      <rgbColor rgb="FF800080"/>
      <rgbColor rgb="FF800000"/>
      <rgbColor rgb="FF008080"/>
      <rgbColor rgb="FF0000FF"/>
      <rgbColor rgb="FFB7CFEB"/>
      <rgbColor rgb="FFDEE2E6"/>
      <rgbColor rgb="FFEBF5E4"/>
      <rgbColor rgb="FFFAE5D3"/>
      <rgbColor rgb="FF9BD1E5"/>
      <rgbColor rgb="FFE3A6C0"/>
      <rgbColor rgb="FFDCC3E8"/>
      <rgbColor rgb="FFFFC59A"/>
      <rgbColor rgb="FF3366FF"/>
      <rgbColor rgb="FF8AC9C7"/>
      <rgbColor rgb="FF94CBAD"/>
      <rgbColor rgb="FFF4DEC9"/>
      <rgbColor rgb="FFDEA943"/>
      <rgbColor rgb="FFFF6600"/>
      <rgbColor rgb="FF976CA0"/>
      <rgbColor rgb="FFAAAAAA"/>
      <rgbColor rgb="FF003366"/>
      <rgbColor rgb="FF359390"/>
      <rgbColor rgb="FF003300"/>
      <rgbColor rgb="FF555555"/>
      <rgbColor rgb="FF993300"/>
      <rgbColor rgb="FF993366"/>
      <rgbColor rgb="FF3E327E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showGridLines="0" tabSelected="1" zoomScaleNormal="100" workbookViewId="0">
      <selection activeCell="B22" sqref="B22:E22"/>
    </sheetView>
  </sheetViews>
  <sheetFormatPr baseColWidth="10" defaultColWidth="8.6328125" defaultRowHeight="14.5" x14ac:dyDescent="0.35"/>
  <cols>
    <col min="1" max="1" width="3" customWidth="1"/>
    <col min="2" max="2" width="36" customWidth="1"/>
    <col min="3" max="3" width="20" customWidth="1"/>
    <col min="4" max="4" width="14" customWidth="1"/>
    <col min="5" max="5" width="10.08984375" bestFit="1" customWidth="1"/>
    <col min="6" max="6" width="3" customWidth="1"/>
  </cols>
  <sheetData>
    <row r="1" spans="2:5" ht="7.5" customHeight="1" x14ac:dyDescent="0.35"/>
    <row r="2" spans="2:5" ht="49.5" customHeight="1" x14ac:dyDescent="0.35">
      <c r="B2" s="14" t="s">
        <v>116</v>
      </c>
      <c r="C2" s="14"/>
      <c r="D2" s="14"/>
      <c r="E2" s="14"/>
    </row>
    <row r="3" spans="2:5" ht="24" customHeight="1" x14ac:dyDescent="0.35">
      <c r="B3" s="13" t="s">
        <v>0</v>
      </c>
      <c r="C3" s="13"/>
      <c r="D3" s="13"/>
      <c r="E3" s="13"/>
    </row>
    <row r="4" spans="2:5" ht="7.5" customHeight="1" x14ac:dyDescent="0.35"/>
    <row r="5" spans="2:5" ht="21.75" customHeight="1" x14ac:dyDescent="0.35">
      <c r="B5" s="15" t="s">
        <v>1</v>
      </c>
      <c r="C5" s="15" t="s">
        <v>2</v>
      </c>
      <c r="D5" s="15" t="s">
        <v>3</v>
      </c>
      <c r="E5" s="15" t="s">
        <v>4</v>
      </c>
    </row>
    <row r="6" spans="2:5" ht="24" customHeight="1" x14ac:dyDescent="0.35">
      <c r="B6" s="16" t="s">
        <v>5</v>
      </c>
      <c r="C6" s="17" t="s">
        <v>6</v>
      </c>
      <c r="D6" s="18">
        <v>13</v>
      </c>
      <c r="E6" s="19">
        <f>COUNTIF('🎯 Stratégie'!D5:D200,"Terminé")</f>
        <v>0</v>
      </c>
    </row>
    <row r="7" spans="2:5" ht="24" customHeight="1" x14ac:dyDescent="0.35">
      <c r="B7" s="20" t="s">
        <v>7</v>
      </c>
      <c r="C7" s="21" t="s">
        <v>8</v>
      </c>
      <c r="D7" s="22">
        <v>15</v>
      </c>
      <c r="E7" s="23">
        <f>COUNTIF('📐 Planification'!D5:D200,"Terminé")</f>
        <v>0</v>
      </c>
    </row>
    <row r="8" spans="2:5" ht="24" customHeight="1" x14ac:dyDescent="0.35">
      <c r="B8" s="24" t="s">
        <v>9</v>
      </c>
      <c r="C8" s="25" t="s">
        <v>10</v>
      </c>
      <c r="D8" s="26">
        <v>15</v>
      </c>
      <c r="E8" s="27">
        <f>COUNTIF('✅ Préparation'!D5:D200,"Terminé")</f>
        <v>0</v>
      </c>
    </row>
    <row r="9" spans="2:5" ht="24" customHeight="1" x14ac:dyDescent="0.35">
      <c r="B9" s="28" t="s">
        <v>11</v>
      </c>
      <c r="C9" s="29" t="s">
        <v>12</v>
      </c>
      <c r="D9" s="30">
        <v>14</v>
      </c>
      <c r="E9" s="31">
        <f>COUNTIF('🎪 Exécution'!D5:D200,"Terminé")</f>
        <v>0</v>
      </c>
    </row>
    <row r="10" spans="2:5" ht="24" customHeight="1" x14ac:dyDescent="0.35">
      <c r="B10" s="32" t="s">
        <v>13</v>
      </c>
      <c r="C10" s="33" t="s">
        <v>14</v>
      </c>
      <c r="D10" s="34">
        <v>13</v>
      </c>
      <c r="E10" s="35">
        <f>COUNTIF('📊 Suivi'!D5:D200,"Terminé")</f>
        <v>0</v>
      </c>
    </row>
    <row r="11" spans="2:5" ht="25.5" customHeight="1" x14ac:dyDescent="0.35">
      <c r="B11" s="12" t="s">
        <v>15</v>
      </c>
      <c r="C11" s="12"/>
      <c r="D11" s="36">
        <f>SUM(D6:D10)</f>
        <v>70</v>
      </c>
      <c r="E11" s="36">
        <f>SUM(E6:E10)</f>
        <v>0</v>
      </c>
    </row>
    <row r="12" spans="2:5" ht="7.5" customHeight="1" x14ac:dyDescent="0.35"/>
    <row r="13" spans="2:5" ht="25.5" customHeight="1" x14ac:dyDescent="0.35">
      <c r="B13" s="11" t="str">
        <f>TEXT(E11,"0")&amp;" sur "&amp;TEXT(D11,"0")&amp;" tâches accomplies ("&amp;TEXT(IFERROR(E11/D11,0),"0%")&amp;")"</f>
        <v>0 sur 70 tâches accomplies (0%)</v>
      </c>
      <c r="C13" s="11"/>
      <c r="D13" s="11"/>
      <c r="E13" s="11"/>
    </row>
    <row r="15" spans="2:5" ht="18" customHeight="1" x14ac:dyDescent="0.35">
      <c r="B15" s="10" t="s">
        <v>16</v>
      </c>
      <c r="C15" s="10"/>
      <c r="D15" s="10"/>
      <c r="E15" s="10"/>
    </row>
    <row r="16" spans="2:5" ht="19.5" customHeight="1" x14ac:dyDescent="0.35">
      <c r="B16" s="37" t="s">
        <v>17</v>
      </c>
      <c r="D16" s="9" t="s">
        <v>18</v>
      </c>
      <c r="E16" s="9"/>
    </row>
    <row r="17" spans="2:5" ht="19.5" customHeight="1" x14ac:dyDescent="0.35">
      <c r="B17" s="38" t="s">
        <v>19</v>
      </c>
      <c r="D17" s="8" t="s">
        <v>20</v>
      </c>
      <c r="E17" s="8"/>
    </row>
    <row r="18" spans="2:5" ht="19.5" customHeight="1" x14ac:dyDescent="0.35">
      <c r="B18" s="39" t="s">
        <v>21</v>
      </c>
      <c r="D18" s="7" t="s">
        <v>22</v>
      </c>
      <c r="E18" s="7"/>
    </row>
    <row r="19" spans="2:5" ht="19.5" customHeight="1" x14ac:dyDescent="0.35">
      <c r="B19" s="40" t="s">
        <v>23</v>
      </c>
      <c r="D19" s="6" t="s">
        <v>24</v>
      </c>
      <c r="E19" s="6"/>
    </row>
    <row r="20" spans="2:5" ht="19.5" customHeight="1" x14ac:dyDescent="0.35">
      <c r="B20" s="41" t="s">
        <v>25</v>
      </c>
    </row>
    <row r="22" spans="2:5" ht="21.75" customHeight="1" x14ac:dyDescent="0.35">
      <c r="B22" s="5"/>
      <c r="C22" s="5"/>
      <c r="D22" s="5"/>
      <c r="E22" s="5"/>
    </row>
  </sheetData>
  <mergeCells count="10">
    <mergeCell ref="D16:E16"/>
    <mergeCell ref="D17:E17"/>
    <mergeCell ref="D18:E18"/>
    <mergeCell ref="D19:E19"/>
    <mergeCell ref="B22:E22"/>
    <mergeCell ref="B2:E2"/>
    <mergeCell ref="B3:E3"/>
    <mergeCell ref="B11:C11"/>
    <mergeCell ref="B13:E13"/>
    <mergeCell ref="B15:E15"/>
  </mergeCell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SA  |  https://www.oniva.events/fr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showGridLines="0" zoomScaleNormal="100" workbookViewId="0">
      <selection activeCell="E21" sqref="E21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4" t="s">
        <v>5</v>
      </c>
      <c r="C2" s="4"/>
      <c r="D2" s="4"/>
      <c r="E2" s="4"/>
      <c r="F2" s="4"/>
    </row>
    <row r="3" spans="2:6" ht="21.75" customHeight="1" x14ac:dyDescent="0.35">
      <c r="B3" s="3" t="s">
        <v>26</v>
      </c>
      <c r="C3" s="3"/>
      <c r="D3" s="3"/>
      <c r="E3" s="3"/>
      <c r="F3" s="3"/>
    </row>
    <row r="4" spans="2:6" ht="21.75" customHeight="1" x14ac:dyDescent="0.35">
      <c r="B4" s="42" t="s">
        <v>27</v>
      </c>
      <c r="C4" s="43" t="s">
        <v>28</v>
      </c>
      <c r="D4" s="42" t="s">
        <v>29</v>
      </c>
      <c r="E4" s="42" t="s">
        <v>30</v>
      </c>
      <c r="F4" s="43" t="s">
        <v>31</v>
      </c>
    </row>
    <row r="5" spans="2:6" ht="21.75" customHeight="1" x14ac:dyDescent="0.35">
      <c r="B5" s="44">
        <v>1</v>
      </c>
      <c r="C5" s="45" t="s">
        <v>32</v>
      </c>
      <c r="D5" s="46" t="s">
        <v>33</v>
      </c>
      <c r="E5" s="47" t="s">
        <v>34</v>
      </c>
      <c r="F5" s="48"/>
    </row>
    <row r="6" spans="2:6" ht="21.75" customHeight="1" x14ac:dyDescent="0.35">
      <c r="B6" s="49">
        <v>2</v>
      </c>
      <c r="C6" s="50" t="s">
        <v>35</v>
      </c>
      <c r="D6" s="51" t="s">
        <v>33</v>
      </c>
      <c r="E6" s="47" t="s">
        <v>34</v>
      </c>
      <c r="F6" s="52"/>
    </row>
    <row r="7" spans="2:6" ht="21.75" customHeight="1" x14ac:dyDescent="0.35">
      <c r="B7" s="44">
        <v>3</v>
      </c>
      <c r="C7" s="45" t="s">
        <v>36</v>
      </c>
      <c r="D7" s="46" t="s">
        <v>33</v>
      </c>
      <c r="E7" s="47" t="s">
        <v>34</v>
      </c>
      <c r="F7" s="48"/>
    </row>
    <row r="8" spans="2:6" ht="21.75" customHeight="1" x14ac:dyDescent="0.35">
      <c r="B8" s="49">
        <v>4</v>
      </c>
      <c r="C8" s="50" t="s">
        <v>37</v>
      </c>
      <c r="D8" s="51" t="s">
        <v>33</v>
      </c>
      <c r="E8" s="47" t="s">
        <v>34</v>
      </c>
      <c r="F8" s="52"/>
    </row>
    <row r="9" spans="2:6" ht="21.75" customHeight="1" x14ac:dyDescent="0.35">
      <c r="B9" s="44">
        <v>5</v>
      </c>
      <c r="C9" s="45" t="s">
        <v>38</v>
      </c>
      <c r="D9" s="46" t="s">
        <v>33</v>
      </c>
      <c r="E9" s="53" t="s">
        <v>39</v>
      </c>
      <c r="F9" s="48"/>
    </row>
    <row r="10" spans="2:6" ht="21.75" customHeight="1" x14ac:dyDescent="0.35">
      <c r="B10" s="49">
        <v>6</v>
      </c>
      <c r="C10" s="50" t="s">
        <v>40</v>
      </c>
      <c r="D10" s="51" t="s">
        <v>33</v>
      </c>
      <c r="E10" s="54" t="s">
        <v>41</v>
      </c>
      <c r="F10" s="52"/>
    </row>
    <row r="11" spans="2:6" ht="21.75" customHeight="1" x14ac:dyDescent="0.35">
      <c r="B11" s="44">
        <v>7</v>
      </c>
      <c r="C11" s="45" t="s">
        <v>42</v>
      </c>
      <c r="D11" s="46" t="s">
        <v>33</v>
      </c>
      <c r="E11" s="54" t="s">
        <v>41</v>
      </c>
      <c r="F11" s="48"/>
    </row>
    <row r="12" spans="2:6" ht="21.75" customHeight="1" x14ac:dyDescent="0.35">
      <c r="B12" s="49">
        <v>8</v>
      </c>
      <c r="C12" s="50" t="s">
        <v>43</v>
      </c>
      <c r="D12" s="51" t="s">
        <v>33</v>
      </c>
      <c r="E12" s="55" t="s">
        <v>44</v>
      </c>
      <c r="F12" s="52"/>
    </row>
    <row r="13" spans="2:6" ht="21.75" customHeight="1" x14ac:dyDescent="0.35">
      <c r="B13" s="44">
        <v>9</v>
      </c>
      <c r="C13" s="45" t="s">
        <v>45</v>
      </c>
      <c r="D13" s="46" t="s">
        <v>33</v>
      </c>
      <c r="E13" s="55" t="s">
        <v>44</v>
      </c>
      <c r="F13" s="48"/>
    </row>
    <row r="14" spans="2:6" ht="21.75" customHeight="1" x14ac:dyDescent="0.35">
      <c r="B14" s="49">
        <v>10</v>
      </c>
      <c r="C14" s="50" t="s">
        <v>46</v>
      </c>
      <c r="D14" s="51" t="s">
        <v>33</v>
      </c>
      <c r="E14" s="56" t="s">
        <v>47</v>
      </c>
      <c r="F14" s="52"/>
    </row>
    <row r="15" spans="2:6" ht="21.75" customHeight="1" x14ac:dyDescent="0.35">
      <c r="B15" s="44">
        <v>11</v>
      </c>
      <c r="C15" s="45" t="s">
        <v>48</v>
      </c>
      <c r="D15" s="46" t="s">
        <v>33</v>
      </c>
      <c r="E15" s="54" t="s">
        <v>41</v>
      </c>
      <c r="F15" s="48"/>
    </row>
    <row r="16" spans="2:6" ht="21.75" customHeight="1" x14ac:dyDescent="0.35">
      <c r="B16" s="49">
        <v>12</v>
      </c>
      <c r="C16" s="50" t="s">
        <v>49</v>
      </c>
      <c r="D16" s="51" t="s">
        <v>33</v>
      </c>
      <c r="E16" s="57" t="s">
        <v>50</v>
      </c>
      <c r="F16" s="52"/>
    </row>
    <row r="17" spans="2:6" ht="21.75" customHeight="1" x14ac:dyDescent="0.35">
      <c r="B17" s="44">
        <v>13</v>
      </c>
      <c r="C17" s="45" t="s">
        <v>51</v>
      </c>
      <c r="D17" s="46" t="s">
        <v>33</v>
      </c>
      <c r="E17" s="57" t="s">
        <v>50</v>
      </c>
      <c r="F17" s="48"/>
    </row>
    <row r="19" spans="2:6" ht="21.75" customHeight="1" x14ac:dyDescent="0.35">
      <c r="B19" s="2" t="str">
        <f>TEXT(COUNTIF(D5:D17,"Terminé"),"0")&amp;" sur 13 tâches accomplies"</f>
        <v>0 sur 13 tâches accomplies</v>
      </c>
      <c r="C19" s="2"/>
      <c r="D19" s="58" t="str">
        <f>COUNTIF(D5:D17,"Terminé")&amp;"/13"</f>
        <v>0/13</v>
      </c>
      <c r="E19" s="59"/>
      <c r="F19" s="59"/>
    </row>
  </sheetData>
  <mergeCells count="3">
    <mergeCell ref="B2:F2"/>
    <mergeCell ref="B3:F3"/>
    <mergeCell ref="B19:C19"/>
  </mergeCells>
  <dataValidations disablePrompts="1" count="1">
    <dataValidation type="list" allowBlank="1" sqref="D5:D27" xr:uid="{00000000-0002-0000-0100-000000000000}">
      <formula1>"Terminé,En cours,En attente,Non pertinent"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SA  |  https://www.oniva.events/fr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"/>
  <sheetViews>
    <sheetView showGridLines="0" zoomScaleNormal="100" workbookViewId="0">
      <selection activeCell="H16" sqref="H16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1" t="s">
        <v>7</v>
      </c>
      <c r="C2" s="1"/>
      <c r="D2" s="1"/>
      <c r="E2" s="1"/>
      <c r="F2" s="1"/>
    </row>
    <row r="3" spans="2:6" ht="21.75" customHeight="1" x14ac:dyDescent="0.35">
      <c r="B3" s="90" t="s">
        <v>52</v>
      </c>
      <c r="C3" s="90"/>
      <c r="D3" s="90"/>
      <c r="E3" s="90"/>
      <c r="F3" s="90"/>
    </row>
    <row r="4" spans="2:6" ht="21.75" customHeight="1" x14ac:dyDescent="0.35">
      <c r="B4" s="60" t="s">
        <v>27</v>
      </c>
      <c r="C4" s="61" t="s">
        <v>28</v>
      </c>
      <c r="D4" s="60" t="s">
        <v>29</v>
      </c>
      <c r="E4" s="60" t="s">
        <v>30</v>
      </c>
      <c r="F4" s="61" t="s">
        <v>31</v>
      </c>
    </row>
    <row r="5" spans="2:6" ht="21.75" customHeight="1" x14ac:dyDescent="0.35">
      <c r="B5" s="62">
        <v>1</v>
      </c>
      <c r="C5" s="63" t="s">
        <v>53</v>
      </c>
      <c r="D5" s="64" t="s">
        <v>33</v>
      </c>
      <c r="E5" s="65" t="s">
        <v>41</v>
      </c>
      <c r="F5" s="66"/>
    </row>
    <row r="6" spans="2:6" ht="21.75" customHeight="1" x14ac:dyDescent="0.35">
      <c r="B6" s="49">
        <v>2</v>
      </c>
      <c r="C6" s="50" t="s">
        <v>54</v>
      </c>
      <c r="D6" s="51" t="s">
        <v>33</v>
      </c>
      <c r="E6" s="67" t="s">
        <v>55</v>
      </c>
      <c r="F6" s="52"/>
    </row>
    <row r="7" spans="2:6" ht="21.75" customHeight="1" x14ac:dyDescent="0.35">
      <c r="B7" s="62">
        <v>3</v>
      </c>
      <c r="C7" s="63" t="s">
        <v>56</v>
      </c>
      <c r="D7" s="64" t="s">
        <v>33</v>
      </c>
      <c r="E7" s="68" t="s">
        <v>55</v>
      </c>
      <c r="F7" s="66"/>
    </row>
    <row r="8" spans="2:6" ht="21.75" customHeight="1" x14ac:dyDescent="0.35">
      <c r="B8" s="49">
        <v>4</v>
      </c>
      <c r="C8" s="50" t="s">
        <v>57</v>
      </c>
      <c r="D8" s="51" t="s">
        <v>33</v>
      </c>
      <c r="E8" s="47" t="s">
        <v>34</v>
      </c>
      <c r="F8" s="52"/>
    </row>
    <row r="9" spans="2:6" ht="21.75" customHeight="1" x14ac:dyDescent="0.35">
      <c r="B9" s="62">
        <v>5</v>
      </c>
      <c r="C9" s="63" t="s">
        <v>58</v>
      </c>
      <c r="D9" s="64" t="s">
        <v>33</v>
      </c>
      <c r="E9" s="54" t="s">
        <v>41</v>
      </c>
      <c r="F9" s="66"/>
    </row>
    <row r="10" spans="2:6" ht="21.75" customHeight="1" x14ac:dyDescent="0.35">
      <c r="B10" s="49">
        <v>6</v>
      </c>
      <c r="C10" s="50" t="s">
        <v>59</v>
      </c>
      <c r="D10" s="51" t="s">
        <v>33</v>
      </c>
      <c r="E10" s="69" t="s">
        <v>60</v>
      </c>
      <c r="F10" s="52"/>
    </row>
    <row r="11" spans="2:6" ht="21.75" customHeight="1" x14ac:dyDescent="0.35">
      <c r="B11" s="62">
        <v>7</v>
      </c>
      <c r="C11" s="63" t="s">
        <v>61</v>
      </c>
      <c r="D11" s="64" t="s">
        <v>33</v>
      </c>
      <c r="E11" s="54" t="s">
        <v>41</v>
      </c>
      <c r="F11" s="66"/>
    </row>
    <row r="12" spans="2:6" ht="21.75" customHeight="1" x14ac:dyDescent="0.35">
      <c r="B12" s="49">
        <v>8</v>
      </c>
      <c r="C12" s="50" t="s">
        <v>62</v>
      </c>
      <c r="D12" s="51" t="s">
        <v>33</v>
      </c>
      <c r="E12" s="54" t="s">
        <v>41</v>
      </c>
      <c r="F12" s="52"/>
    </row>
    <row r="13" spans="2:6" ht="21.75" customHeight="1" x14ac:dyDescent="0.35">
      <c r="B13" s="62">
        <v>9</v>
      </c>
      <c r="C13" s="63" t="s">
        <v>63</v>
      </c>
      <c r="D13" s="64" t="s">
        <v>33</v>
      </c>
      <c r="E13" s="56" t="s">
        <v>47</v>
      </c>
      <c r="F13" s="66"/>
    </row>
    <row r="14" spans="2:6" ht="21.75" customHeight="1" x14ac:dyDescent="0.35">
      <c r="B14" s="49">
        <v>10</v>
      </c>
      <c r="C14" s="50" t="s">
        <v>64</v>
      </c>
      <c r="D14" s="51" t="s">
        <v>33</v>
      </c>
      <c r="E14" s="69" t="s">
        <v>60</v>
      </c>
      <c r="F14" s="52"/>
    </row>
    <row r="15" spans="2:6" ht="21.75" customHeight="1" x14ac:dyDescent="0.35">
      <c r="B15" s="62">
        <v>11</v>
      </c>
      <c r="C15" s="63" t="s">
        <v>65</v>
      </c>
      <c r="D15" s="64" t="s">
        <v>33</v>
      </c>
      <c r="E15" s="56" t="s">
        <v>47</v>
      </c>
      <c r="F15" s="66"/>
    </row>
    <row r="16" spans="2:6" ht="21.75" customHeight="1" x14ac:dyDescent="0.35">
      <c r="B16" s="49">
        <v>12</v>
      </c>
      <c r="C16" s="50" t="s">
        <v>66</v>
      </c>
      <c r="D16" s="51" t="s">
        <v>33</v>
      </c>
      <c r="E16" s="56" t="s">
        <v>47</v>
      </c>
      <c r="F16" s="52"/>
    </row>
    <row r="17" spans="2:6" ht="21.75" customHeight="1" x14ac:dyDescent="0.35">
      <c r="B17" s="62">
        <v>13</v>
      </c>
      <c r="C17" s="63" t="s">
        <v>67</v>
      </c>
      <c r="D17" s="64" t="s">
        <v>33</v>
      </c>
      <c r="E17" s="56" t="s">
        <v>47</v>
      </c>
      <c r="F17" s="66"/>
    </row>
    <row r="18" spans="2:6" ht="21.75" customHeight="1" x14ac:dyDescent="0.35">
      <c r="B18" s="49">
        <v>14</v>
      </c>
      <c r="C18" s="50" t="s">
        <v>68</v>
      </c>
      <c r="D18" s="51" t="s">
        <v>33</v>
      </c>
      <c r="E18" s="53" t="s">
        <v>39</v>
      </c>
      <c r="F18" s="52"/>
    </row>
    <row r="19" spans="2:6" ht="21.75" customHeight="1" x14ac:dyDescent="0.35">
      <c r="B19" s="62">
        <v>15</v>
      </c>
      <c r="C19" s="63" t="s">
        <v>69</v>
      </c>
      <c r="D19" s="64" t="s">
        <v>33</v>
      </c>
      <c r="E19" s="54" t="s">
        <v>41</v>
      </c>
      <c r="F19" s="66"/>
    </row>
    <row r="21" spans="2:6" ht="21.75" customHeight="1" x14ac:dyDescent="0.35">
      <c r="B21" s="2" t="str">
        <f>TEXT(COUNTIF(D5:D19,"Terminé"),"0")&amp;" sur 15 tâches accomplies"</f>
        <v>0 sur 15 tâches accomplies</v>
      </c>
      <c r="C21" s="2"/>
      <c r="D21" s="58" t="str">
        <f>COUNTIF(D5:D19,"Terminé")&amp;"/15"</f>
        <v>0/15</v>
      </c>
      <c r="E21" s="59"/>
      <c r="F21" s="59"/>
    </row>
  </sheetData>
  <mergeCells count="3">
    <mergeCell ref="B2:F2"/>
    <mergeCell ref="B3:F3"/>
    <mergeCell ref="B21:C21"/>
  </mergeCells>
  <dataValidations disablePrompts="1" count="1">
    <dataValidation type="list" allowBlank="1" sqref="D5:D29" xr:uid="{00000000-0002-0000-0200-000000000000}">
      <formula1>"Terminé,En cours,En attente,Non pertinent"</formula1>
      <formula2>0</formula2>
    </dataValidation>
  </dataValidation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SA  |  https://www.oniva.events/fr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1"/>
  <sheetViews>
    <sheetView showGridLines="0" zoomScaleNormal="100" workbookViewId="0"/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1" t="s">
        <v>9</v>
      </c>
      <c r="C2" s="91"/>
      <c r="D2" s="91"/>
      <c r="E2" s="91"/>
      <c r="F2" s="91"/>
    </row>
    <row r="3" spans="2:6" ht="21.75" customHeight="1" x14ac:dyDescent="0.35">
      <c r="B3" s="92" t="s">
        <v>70</v>
      </c>
      <c r="C3" s="92"/>
      <c r="D3" s="92"/>
      <c r="E3" s="92"/>
      <c r="F3" s="92"/>
    </row>
    <row r="4" spans="2:6" ht="21.75" customHeight="1" x14ac:dyDescent="0.35">
      <c r="B4" s="70" t="s">
        <v>27</v>
      </c>
      <c r="C4" s="71" t="s">
        <v>28</v>
      </c>
      <c r="D4" s="70" t="s">
        <v>29</v>
      </c>
      <c r="E4" s="70" t="s">
        <v>30</v>
      </c>
      <c r="F4" s="71" t="s">
        <v>31</v>
      </c>
    </row>
    <row r="5" spans="2:6" ht="21.75" customHeight="1" x14ac:dyDescent="0.35">
      <c r="B5" s="72">
        <v>1</v>
      </c>
      <c r="C5" s="73" t="s">
        <v>71</v>
      </c>
      <c r="D5" s="74" t="s">
        <v>33</v>
      </c>
      <c r="E5" s="56" t="s">
        <v>47</v>
      </c>
      <c r="F5" s="75"/>
    </row>
    <row r="6" spans="2:6" ht="21.75" customHeight="1" x14ac:dyDescent="0.35">
      <c r="B6" s="76">
        <v>2</v>
      </c>
      <c r="C6" s="50" t="s">
        <v>72</v>
      </c>
      <c r="D6" s="51" t="s">
        <v>33</v>
      </c>
      <c r="E6" s="56" t="s">
        <v>47</v>
      </c>
      <c r="F6" s="52"/>
    </row>
    <row r="7" spans="2:6" ht="21.75" customHeight="1" x14ac:dyDescent="0.35">
      <c r="B7" s="72">
        <v>3</v>
      </c>
      <c r="C7" s="73" t="s">
        <v>73</v>
      </c>
      <c r="D7" s="74" t="s">
        <v>33</v>
      </c>
      <c r="E7" s="56" t="s">
        <v>47</v>
      </c>
      <c r="F7" s="75"/>
    </row>
    <row r="8" spans="2:6" ht="21.75" customHeight="1" x14ac:dyDescent="0.35">
      <c r="B8" s="76">
        <v>4</v>
      </c>
      <c r="C8" s="50" t="s">
        <v>74</v>
      </c>
      <c r="D8" s="51" t="s">
        <v>33</v>
      </c>
      <c r="E8" s="69" t="s">
        <v>60</v>
      </c>
      <c r="F8" s="52"/>
    </row>
    <row r="9" spans="2:6" ht="21.75" customHeight="1" x14ac:dyDescent="0.35">
      <c r="B9" s="72">
        <v>5</v>
      </c>
      <c r="C9" s="73" t="s">
        <v>75</v>
      </c>
      <c r="D9" s="74" t="s">
        <v>33</v>
      </c>
      <c r="E9" s="69" t="s">
        <v>60</v>
      </c>
      <c r="F9" s="75"/>
    </row>
    <row r="10" spans="2:6" ht="21.75" customHeight="1" x14ac:dyDescent="0.35">
      <c r="B10" s="76">
        <v>6</v>
      </c>
      <c r="C10" s="50" t="s">
        <v>76</v>
      </c>
      <c r="D10" s="51" t="s">
        <v>33</v>
      </c>
      <c r="E10" s="54" t="s">
        <v>41</v>
      </c>
      <c r="F10" s="52"/>
    </row>
    <row r="11" spans="2:6" ht="21.75" customHeight="1" x14ac:dyDescent="0.35">
      <c r="B11" s="72">
        <v>7</v>
      </c>
      <c r="C11" s="73" t="s">
        <v>77</v>
      </c>
      <c r="D11" s="74" t="s">
        <v>33</v>
      </c>
      <c r="E11" s="54" t="s">
        <v>41</v>
      </c>
      <c r="F11" s="75"/>
    </row>
    <row r="12" spans="2:6" ht="21.75" customHeight="1" x14ac:dyDescent="0.35">
      <c r="B12" s="76">
        <v>8</v>
      </c>
      <c r="C12" s="50" t="s">
        <v>78</v>
      </c>
      <c r="D12" s="51" t="s">
        <v>33</v>
      </c>
      <c r="E12" s="54" t="s">
        <v>41</v>
      </c>
      <c r="F12" s="52"/>
    </row>
    <row r="13" spans="2:6" ht="21.75" customHeight="1" x14ac:dyDescent="0.35">
      <c r="B13" s="72">
        <v>9</v>
      </c>
      <c r="C13" s="73" t="s">
        <v>79</v>
      </c>
      <c r="D13" s="74" t="s">
        <v>33</v>
      </c>
      <c r="E13" s="55" t="s">
        <v>44</v>
      </c>
      <c r="F13" s="75"/>
    </row>
    <row r="14" spans="2:6" ht="21.75" customHeight="1" x14ac:dyDescent="0.35">
      <c r="B14" s="76">
        <v>10</v>
      </c>
      <c r="C14" s="50" t="s">
        <v>80</v>
      </c>
      <c r="D14" s="51" t="s">
        <v>33</v>
      </c>
      <c r="E14" s="53" t="s">
        <v>39</v>
      </c>
      <c r="F14" s="52"/>
    </row>
    <row r="15" spans="2:6" ht="21.75" customHeight="1" x14ac:dyDescent="0.35">
      <c r="B15" s="72">
        <v>11</v>
      </c>
      <c r="C15" s="73" t="s">
        <v>81</v>
      </c>
      <c r="D15" s="74" t="s">
        <v>33</v>
      </c>
      <c r="E15" s="57" t="s">
        <v>50</v>
      </c>
      <c r="F15" s="75"/>
    </row>
    <row r="16" spans="2:6" ht="21.75" customHeight="1" x14ac:dyDescent="0.35">
      <c r="B16" s="76">
        <v>12</v>
      </c>
      <c r="C16" s="50" t="s">
        <v>82</v>
      </c>
      <c r="D16" s="51" t="s">
        <v>33</v>
      </c>
      <c r="E16" s="69" t="s">
        <v>60</v>
      </c>
      <c r="F16" s="52"/>
    </row>
    <row r="17" spans="2:6" ht="21.75" customHeight="1" x14ac:dyDescent="0.35">
      <c r="B17" s="72">
        <v>13</v>
      </c>
      <c r="C17" s="73" t="s">
        <v>83</v>
      </c>
      <c r="D17" s="74" t="s">
        <v>33</v>
      </c>
      <c r="E17" s="54" t="s">
        <v>41</v>
      </c>
      <c r="F17" s="75"/>
    </row>
    <row r="18" spans="2:6" ht="21.75" customHeight="1" x14ac:dyDescent="0.35">
      <c r="B18" s="76">
        <v>14</v>
      </c>
      <c r="C18" s="50" t="s">
        <v>84</v>
      </c>
      <c r="D18" s="51" t="s">
        <v>33</v>
      </c>
      <c r="E18" s="54" t="s">
        <v>41</v>
      </c>
      <c r="F18" s="52"/>
    </row>
    <row r="19" spans="2:6" ht="21.75" customHeight="1" x14ac:dyDescent="0.35">
      <c r="B19" s="72">
        <v>15</v>
      </c>
      <c r="C19" s="73" t="s">
        <v>85</v>
      </c>
      <c r="D19" s="74" t="s">
        <v>33</v>
      </c>
      <c r="E19" s="56" t="s">
        <v>47</v>
      </c>
      <c r="F19" s="75"/>
    </row>
    <row r="21" spans="2:6" ht="21.75" customHeight="1" x14ac:dyDescent="0.35">
      <c r="B21" s="2" t="str">
        <f>TEXT(COUNTIF(D5:D19,"Terminé"),"0")&amp;" sur 15 tâches accomplies"</f>
        <v>0 sur 15 tâches accomplies</v>
      </c>
      <c r="C21" s="2"/>
      <c r="D21" s="58" t="str">
        <f>COUNTIF(D5:D19,"Terminé")&amp;"/15"</f>
        <v>0/15</v>
      </c>
      <c r="E21" s="59"/>
      <c r="F21" s="59"/>
    </row>
  </sheetData>
  <mergeCells count="3">
    <mergeCell ref="B2:F2"/>
    <mergeCell ref="B3:F3"/>
    <mergeCell ref="B21:C21"/>
  </mergeCells>
  <dataValidations disablePrompts="1" count="1">
    <dataValidation type="list" allowBlank="1" sqref="D5:D29" xr:uid="{00000000-0002-0000-0300-000000000000}">
      <formula1>"Terminé,En cours,En attente,Non pertinent"</formula1>
      <formula2>0</formula2>
    </dataValidation>
  </dataValidation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SA  |  https://www.oniva.events/fr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0"/>
  <sheetViews>
    <sheetView showGridLines="0" zoomScaleNormal="100" workbookViewId="0"/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3" t="s">
        <v>11</v>
      </c>
      <c r="C2" s="93"/>
      <c r="D2" s="93"/>
      <c r="E2" s="93"/>
      <c r="F2" s="93"/>
    </row>
    <row r="3" spans="2:6" ht="21.75" customHeight="1" x14ac:dyDescent="0.35">
      <c r="B3" s="94" t="s">
        <v>86</v>
      </c>
      <c r="C3" s="94"/>
      <c r="D3" s="94"/>
      <c r="E3" s="94"/>
      <c r="F3" s="94"/>
    </row>
    <row r="4" spans="2:6" ht="21.75" customHeight="1" x14ac:dyDescent="0.35">
      <c r="B4" s="77" t="s">
        <v>27</v>
      </c>
      <c r="C4" s="78" t="s">
        <v>28</v>
      </c>
      <c r="D4" s="77" t="s">
        <v>29</v>
      </c>
      <c r="E4" s="77" t="s">
        <v>30</v>
      </c>
      <c r="F4" s="78" t="s">
        <v>31</v>
      </c>
    </row>
    <row r="5" spans="2:6" ht="21.75" customHeight="1" x14ac:dyDescent="0.35">
      <c r="B5" s="79">
        <v>1</v>
      </c>
      <c r="C5" s="80" t="s">
        <v>87</v>
      </c>
      <c r="D5" s="81" t="s">
        <v>33</v>
      </c>
      <c r="E5" s="54" t="s">
        <v>41</v>
      </c>
      <c r="F5" s="82"/>
    </row>
    <row r="6" spans="2:6" ht="21.75" customHeight="1" x14ac:dyDescent="0.35">
      <c r="B6" s="49">
        <v>2</v>
      </c>
      <c r="C6" s="50" t="s">
        <v>88</v>
      </c>
      <c r="D6" s="51" t="s">
        <v>33</v>
      </c>
      <c r="E6" s="69" t="s">
        <v>60</v>
      </c>
      <c r="F6" s="52"/>
    </row>
    <row r="7" spans="2:6" ht="21.75" customHeight="1" x14ac:dyDescent="0.35">
      <c r="B7" s="79">
        <v>3</v>
      </c>
      <c r="C7" s="80" t="s">
        <v>89</v>
      </c>
      <c r="D7" s="81" t="s">
        <v>33</v>
      </c>
      <c r="E7" s="54" t="s">
        <v>41</v>
      </c>
      <c r="F7" s="82"/>
    </row>
    <row r="8" spans="2:6" ht="21.75" customHeight="1" x14ac:dyDescent="0.35">
      <c r="B8" s="49">
        <v>4</v>
      </c>
      <c r="C8" s="50" t="s">
        <v>90</v>
      </c>
      <c r="D8" s="51" t="s">
        <v>33</v>
      </c>
      <c r="E8" s="55" t="s">
        <v>44</v>
      </c>
      <c r="F8" s="52"/>
    </row>
    <row r="9" spans="2:6" ht="21.75" customHeight="1" x14ac:dyDescent="0.35">
      <c r="B9" s="79">
        <v>5</v>
      </c>
      <c r="C9" s="80" t="s">
        <v>91</v>
      </c>
      <c r="D9" s="81" t="s">
        <v>33</v>
      </c>
      <c r="E9" s="55" t="s">
        <v>44</v>
      </c>
      <c r="F9" s="82"/>
    </row>
    <row r="10" spans="2:6" ht="21.75" customHeight="1" x14ac:dyDescent="0.35">
      <c r="B10" s="49">
        <v>6</v>
      </c>
      <c r="C10" s="50" t="s">
        <v>92</v>
      </c>
      <c r="D10" s="51" t="s">
        <v>33</v>
      </c>
      <c r="E10" s="54" t="s">
        <v>41</v>
      </c>
      <c r="F10" s="52"/>
    </row>
    <row r="11" spans="2:6" ht="21.75" customHeight="1" x14ac:dyDescent="0.35">
      <c r="B11" s="79">
        <v>7</v>
      </c>
      <c r="C11" s="80" t="s">
        <v>93</v>
      </c>
      <c r="D11" s="81" t="s">
        <v>33</v>
      </c>
      <c r="E11" s="68" t="s">
        <v>55</v>
      </c>
      <c r="F11" s="82"/>
    </row>
    <row r="12" spans="2:6" ht="21.75" customHeight="1" x14ac:dyDescent="0.35">
      <c r="B12" s="49">
        <v>8</v>
      </c>
      <c r="C12" s="50" t="s">
        <v>94</v>
      </c>
      <c r="D12" s="51" t="s">
        <v>33</v>
      </c>
      <c r="E12" s="68" t="s">
        <v>55</v>
      </c>
      <c r="F12" s="52"/>
    </row>
    <row r="13" spans="2:6" ht="21.75" customHeight="1" x14ac:dyDescent="0.35">
      <c r="B13" s="79">
        <v>9</v>
      </c>
      <c r="C13" s="80" t="s">
        <v>95</v>
      </c>
      <c r="D13" s="81" t="s">
        <v>33</v>
      </c>
      <c r="E13" s="56" t="s">
        <v>47</v>
      </c>
      <c r="F13" s="82"/>
    </row>
    <row r="14" spans="2:6" ht="21.75" customHeight="1" x14ac:dyDescent="0.35">
      <c r="B14" s="49">
        <v>10</v>
      </c>
      <c r="C14" s="50" t="s">
        <v>96</v>
      </c>
      <c r="D14" s="51" t="s">
        <v>33</v>
      </c>
      <c r="E14" s="56" t="s">
        <v>47</v>
      </c>
      <c r="F14" s="52"/>
    </row>
    <row r="15" spans="2:6" ht="21.75" customHeight="1" x14ac:dyDescent="0.35">
      <c r="B15" s="79">
        <v>11</v>
      </c>
      <c r="C15" s="80" t="s">
        <v>97</v>
      </c>
      <c r="D15" s="81" t="s">
        <v>33</v>
      </c>
      <c r="E15" s="57" t="s">
        <v>50</v>
      </c>
      <c r="F15" s="82"/>
    </row>
    <row r="16" spans="2:6" ht="21.75" customHeight="1" x14ac:dyDescent="0.35">
      <c r="B16" s="49">
        <v>12</v>
      </c>
      <c r="C16" s="50" t="s">
        <v>98</v>
      </c>
      <c r="D16" s="51" t="s">
        <v>33</v>
      </c>
      <c r="E16" s="68" t="s">
        <v>55</v>
      </c>
      <c r="F16" s="52"/>
    </row>
    <row r="17" spans="2:6" ht="21.75" customHeight="1" x14ac:dyDescent="0.35">
      <c r="B17" s="79">
        <v>13</v>
      </c>
      <c r="C17" s="80" t="s">
        <v>99</v>
      </c>
      <c r="D17" s="81" t="s">
        <v>33</v>
      </c>
      <c r="E17" s="54" t="s">
        <v>41</v>
      </c>
      <c r="F17" s="82"/>
    </row>
    <row r="18" spans="2:6" ht="21.75" customHeight="1" x14ac:dyDescent="0.35">
      <c r="B18" s="49">
        <v>14</v>
      </c>
      <c r="C18" s="50" t="s">
        <v>100</v>
      </c>
      <c r="D18" s="51" t="s">
        <v>33</v>
      </c>
      <c r="E18" s="54" t="s">
        <v>41</v>
      </c>
      <c r="F18" s="52"/>
    </row>
    <row r="20" spans="2:6" ht="21.75" customHeight="1" x14ac:dyDescent="0.35">
      <c r="B20" s="2" t="str">
        <f>TEXT(COUNTIF(D5:D18,"Terminé"),"0")&amp;" sur 14 tâches accomplies"</f>
        <v>0 sur 14 tâches accomplies</v>
      </c>
      <c r="C20" s="2"/>
      <c r="D20" s="58" t="str">
        <f>COUNTIF(D5:D18,"Terminé")&amp;"/14"</f>
        <v>0/14</v>
      </c>
      <c r="E20" s="59"/>
      <c r="F20" s="59"/>
    </row>
  </sheetData>
  <mergeCells count="3">
    <mergeCell ref="B2:F2"/>
    <mergeCell ref="B3:F3"/>
    <mergeCell ref="B20:C20"/>
  </mergeCells>
  <dataValidations disablePrompts="1" count="1">
    <dataValidation type="list" allowBlank="1" sqref="D5:D28" xr:uid="{00000000-0002-0000-0400-000000000000}">
      <formula1>"Terminé,En cours,En attente,Non pertinent"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SA  |  https://www.oniva.events/fr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9"/>
  <sheetViews>
    <sheetView showGridLines="0" zoomScaleNormal="100" workbookViewId="0">
      <selection activeCell="F20" sqref="F20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5" t="s">
        <v>13</v>
      </c>
      <c r="C2" s="95"/>
      <c r="D2" s="95"/>
      <c r="E2" s="95"/>
      <c r="F2" s="95"/>
    </row>
    <row r="3" spans="2:6" ht="21.75" customHeight="1" x14ac:dyDescent="0.35">
      <c r="B3" s="96" t="s">
        <v>101</v>
      </c>
      <c r="C3" s="96"/>
      <c r="D3" s="96"/>
      <c r="E3" s="96"/>
      <c r="F3" s="96"/>
    </row>
    <row r="4" spans="2:6" ht="21.75" customHeight="1" x14ac:dyDescent="0.35">
      <c r="B4" s="83" t="s">
        <v>27</v>
      </c>
      <c r="C4" s="84" t="s">
        <v>28</v>
      </c>
      <c r="D4" s="83" t="s">
        <v>29</v>
      </c>
      <c r="E4" s="83" t="s">
        <v>30</v>
      </c>
      <c r="F4" s="84" t="s">
        <v>31</v>
      </c>
    </row>
    <row r="5" spans="2:6" ht="21.75" customHeight="1" x14ac:dyDescent="0.35">
      <c r="B5" s="85">
        <v>1</v>
      </c>
      <c r="C5" s="86" t="s">
        <v>102</v>
      </c>
      <c r="D5" s="87" t="s">
        <v>33</v>
      </c>
      <c r="E5" s="88" t="s">
        <v>103</v>
      </c>
      <c r="F5" s="89"/>
    </row>
    <row r="6" spans="2:6" ht="21.75" customHeight="1" x14ac:dyDescent="0.35">
      <c r="B6" s="49">
        <v>2</v>
      </c>
      <c r="C6" s="50" t="s">
        <v>104</v>
      </c>
      <c r="D6" s="51" t="s">
        <v>33</v>
      </c>
      <c r="E6" s="88" t="s">
        <v>103</v>
      </c>
      <c r="F6" s="52"/>
    </row>
    <row r="7" spans="2:6" ht="21.75" customHeight="1" x14ac:dyDescent="0.35">
      <c r="B7" s="85">
        <v>3</v>
      </c>
      <c r="C7" s="86" t="s">
        <v>105</v>
      </c>
      <c r="D7" s="87" t="s">
        <v>33</v>
      </c>
      <c r="E7" s="88" t="s">
        <v>103</v>
      </c>
      <c r="F7" s="89"/>
    </row>
    <row r="8" spans="2:6" ht="21.75" customHeight="1" x14ac:dyDescent="0.35">
      <c r="B8" s="49">
        <v>4</v>
      </c>
      <c r="C8" s="50" t="s">
        <v>106</v>
      </c>
      <c r="D8" s="51" t="s">
        <v>33</v>
      </c>
      <c r="E8" s="56" t="s">
        <v>47</v>
      </c>
      <c r="F8" s="52"/>
    </row>
    <row r="9" spans="2:6" ht="21.75" customHeight="1" x14ac:dyDescent="0.35">
      <c r="B9" s="85">
        <v>5</v>
      </c>
      <c r="C9" s="86" t="s">
        <v>107</v>
      </c>
      <c r="D9" s="87" t="s">
        <v>33</v>
      </c>
      <c r="E9" s="53" t="s">
        <v>39</v>
      </c>
      <c r="F9" s="89"/>
    </row>
    <row r="10" spans="2:6" ht="21.75" customHeight="1" x14ac:dyDescent="0.35">
      <c r="B10" s="49">
        <v>6</v>
      </c>
      <c r="C10" s="50" t="s">
        <v>108</v>
      </c>
      <c r="D10" s="51" t="s">
        <v>33</v>
      </c>
      <c r="E10" s="53" t="s">
        <v>39</v>
      </c>
      <c r="F10" s="52"/>
    </row>
    <row r="11" spans="2:6" ht="21.75" customHeight="1" x14ac:dyDescent="0.35">
      <c r="B11" s="85">
        <v>7</v>
      </c>
      <c r="C11" s="86" t="s">
        <v>109</v>
      </c>
      <c r="D11" s="87" t="s">
        <v>33</v>
      </c>
      <c r="E11" s="88" t="s">
        <v>103</v>
      </c>
      <c r="F11" s="89"/>
    </row>
    <row r="12" spans="2:6" ht="21.75" customHeight="1" x14ac:dyDescent="0.35">
      <c r="B12" s="49">
        <v>8</v>
      </c>
      <c r="C12" s="50" t="s">
        <v>110</v>
      </c>
      <c r="D12" s="51" t="s">
        <v>33</v>
      </c>
      <c r="E12" s="88" t="s">
        <v>103</v>
      </c>
      <c r="F12" s="52"/>
    </row>
    <row r="13" spans="2:6" ht="21.75" customHeight="1" x14ac:dyDescent="0.35">
      <c r="B13" s="85">
        <v>9</v>
      </c>
      <c r="C13" s="86" t="s">
        <v>111</v>
      </c>
      <c r="D13" s="87" t="s">
        <v>33</v>
      </c>
      <c r="E13" s="54" t="s">
        <v>41</v>
      </c>
      <c r="F13" s="89"/>
    </row>
    <row r="14" spans="2:6" ht="21.75" customHeight="1" x14ac:dyDescent="0.35">
      <c r="B14" s="49">
        <v>10</v>
      </c>
      <c r="C14" s="50" t="s">
        <v>112</v>
      </c>
      <c r="D14" s="51" t="s">
        <v>33</v>
      </c>
      <c r="E14" s="55" t="s">
        <v>44</v>
      </c>
      <c r="F14" s="52"/>
    </row>
    <row r="15" spans="2:6" ht="21.75" customHeight="1" x14ac:dyDescent="0.35">
      <c r="B15" s="85">
        <v>11</v>
      </c>
      <c r="C15" s="86" t="s">
        <v>113</v>
      </c>
      <c r="D15" s="87" t="s">
        <v>33</v>
      </c>
      <c r="E15" s="56" t="s">
        <v>47</v>
      </c>
      <c r="F15" s="89"/>
    </row>
    <row r="16" spans="2:6" ht="21.75" customHeight="1" x14ac:dyDescent="0.35">
      <c r="B16" s="49">
        <v>12</v>
      </c>
      <c r="C16" s="50" t="s">
        <v>114</v>
      </c>
      <c r="D16" s="51" t="s">
        <v>33</v>
      </c>
      <c r="E16" s="56" t="s">
        <v>47</v>
      </c>
      <c r="F16" s="52"/>
    </row>
    <row r="17" spans="2:6" ht="21.75" customHeight="1" x14ac:dyDescent="0.35">
      <c r="B17" s="85">
        <v>13</v>
      </c>
      <c r="C17" s="86" t="s">
        <v>115</v>
      </c>
      <c r="D17" s="87" t="s">
        <v>33</v>
      </c>
      <c r="E17" s="47" t="s">
        <v>34</v>
      </c>
      <c r="F17" s="89"/>
    </row>
    <row r="19" spans="2:6" ht="21.75" customHeight="1" x14ac:dyDescent="0.35">
      <c r="B19" s="2" t="str">
        <f>TEXT(COUNTIF(D5:D17,"Terminé"),"0")&amp;" sur 13 tâches accomplies"</f>
        <v>0 sur 13 tâches accomplies</v>
      </c>
      <c r="C19" s="2"/>
      <c r="D19" s="58" t="str">
        <f>COUNTIF(D5:D17,"Terminé")&amp;"/13"</f>
        <v>0/13</v>
      </c>
      <c r="E19" s="59"/>
      <c r="F19" s="59"/>
    </row>
  </sheetData>
  <mergeCells count="3">
    <mergeCell ref="B2:F2"/>
    <mergeCell ref="B3:F3"/>
    <mergeCell ref="B19:C19"/>
  </mergeCells>
  <dataValidations disablePrompts="1" count="1">
    <dataValidation type="list" allowBlank="1" sqref="D5:D27" xr:uid="{00000000-0002-0000-0500-000000000000}">
      <formula1>"Terminé,En cours,En attente,Non pertinent"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SA  |  https://www.oniva.events/fr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fb6629-0ebf-43cc-917b-39dd7e6ab7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8EAC9B64E58644BECE1AB47739273D" ma:contentTypeVersion="14" ma:contentTypeDescription="Ein neues Dokument erstellen." ma:contentTypeScope="" ma:versionID="6692661e0ef9f5291ea4131e6cabfe94">
  <xsd:schema xmlns:xsd="http://www.w3.org/2001/XMLSchema" xmlns:xs="http://www.w3.org/2001/XMLSchema" xmlns:p="http://schemas.microsoft.com/office/2006/metadata/properties" xmlns:ns2="d1fb6629-0ebf-43cc-917b-39dd7e6ab785" xmlns:ns3="6760d252-7c14-405b-b194-87876333e688" targetNamespace="http://schemas.microsoft.com/office/2006/metadata/properties" ma:root="true" ma:fieldsID="cfe98d58b9886836335fed55981c0d28" ns2:_="" ns3:_="">
    <xsd:import namespace="d1fb6629-0ebf-43cc-917b-39dd7e6ab785"/>
    <xsd:import namespace="6760d252-7c14-405b-b194-87876333e68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6629-0ebf-43cc-917b-39dd7e6ab78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a4bd892d-bc99-4d5f-b36b-4cb9db07cb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0d252-7c14-405b-b194-87876333e68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5F1BC-7A58-4BD2-995E-65283ADB8D63}">
  <ds:schemaRefs>
    <ds:schemaRef ds:uri="http://purl.org/dc/terms/"/>
    <ds:schemaRef ds:uri="http://www.w3.org/XML/1998/namespace"/>
    <ds:schemaRef ds:uri="http://schemas.microsoft.com/office/2006/metadata/properties"/>
    <ds:schemaRef ds:uri="d1fb6629-0ebf-43cc-917b-39dd7e6ab785"/>
    <ds:schemaRef ds:uri="6760d252-7c14-405b-b194-87876333e688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F111BEC-B122-413D-A08D-706FC2690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7F545F-A8F1-473D-8E48-4B8830FB3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b6629-0ebf-43cc-917b-39dd7e6ab785"/>
    <ds:schemaRef ds:uri="6760d252-7c14-405b-b194-87876333e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👁 Vue d'ensemble</vt:lpstr>
      <vt:lpstr>🎯 Stratégie</vt:lpstr>
      <vt:lpstr>📐 Planification</vt:lpstr>
      <vt:lpstr>✅ Préparation</vt:lpstr>
      <vt:lpstr>🎪 Exécution</vt:lpstr>
      <vt:lpstr>📊 Suivi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 Blindenbacher</cp:lastModifiedBy>
  <cp:revision>0</cp:revision>
  <dcterms:created xsi:type="dcterms:W3CDTF">2026-05-11T07:56:46Z</dcterms:created>
  <dcterms:modified xsi:type="dcterms:W3CDTF">2026-05-11T08:30:07Z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0x0101004B8EAC9B64E58644BECE1AB47739273D</vt:lpwstr>
  </property>
  <property fmtid="{D5CDD505-2E9C-101B-9397-08002B2CF9AE}" pid="3" name="MediaServiceImageTags">
    <vt:lpwstr/>
  </property>
</Properties>
</file>